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Q13" i="1"/>
  <c r="Q6"/>
  <c r="Q8"/>
  <c r="Q7"/>
  <c r="Q2"/>
  <c r="Q12"/>
  <c r="Q9"/>
  <c r="Q10"/>
  <c r="Q14"/>
  <c r="Q5"/>
  <c r="Q11"/>
  <c r="Q3"/>
  <c r="Q15"/>
  <c r="H13"/>
  <c r="H14"/>
  <c r="F13"/>
  <c r="F6"/>
  <c r="H6" s="1"/>
  <c r="F8"/>
  <c r="H8" s="1"/>
  <c r="F7"/>
  <c r="H7" s="1"/>
  <c r="F2"/>
  <c r="H2" s="1"/>
  <c r="F12"/>
  <c r="H12" s="1"/>
  <c r="F9"/>
  <c r="H9" s="1"/>
  <c r="F10"/>
  <c r="H10" s="1"/>
  <c r="F14"/>
  <c r="F5"/>
  <c r="H5" s="1"/>
  <c r="F11"/>
  <c r="H11" s="1"/>
  <c r="F3"/>
  <c r="H3" s="1"/>
  <c r="F15"/>
  <c r="H15" s="1"/>
  <c r="L3"/>
  <c r="N3" s="1"/>
  <c r="L15"/>
  <c r="N15" s="1"/>
  <c r="R15" l="1"/>
  <c r="R3"/>
  <c r="Q4"/>
  <c r="L2" l="1"/>
  <c r="N2" s="1"/>
  <c r="R2" s="1"/>
  <c r="L12"/>
  <c r="N12" s="1"/>
  <c r="R12" s="1"/>
  <c r="L8"/>
  <c r="N8" s="1"/>
  <c r="R8" s="1"/>
  <c r="L11"/>
  <c r="N11" s="1"/>
  <c r="R11" s="1"/>
  <c r="L14"/>
  <c r="N14" s="1"/>
  <c r="R14" s="1"/>
  <c r="L9"/>
  <c r="N9" s="1"/>
  <c r="R9" s="1"/>
  <c r="L4"/>
  <c r="N4" s="1"/>
  <c r="L13"/>
  <c r="N13" s="1"/>
  <c r="R13" s="1"/>
  <c r="L10"/>
  <c r="N10" s="1"/>
  <c r="R10" s="1"/>
  <c r="L6"/>
  <c r="N6" s="1"/>
  <c r="R6" s="1"/>
  <c r="L5"/>
  <c r="N5" s="1"/>
  <c r="R5" s="1"/>
  <c r="L7"/>
  <c r="N7" s="1"/>
  <c r="R7" s="1"/>
  <c r="F4"/>
  <c r="H4" s="1"/>
  <c r="R4" l="1"/>
</calcChain>
</file>

<file path=xl/sharedStrings.xml><?xml version="1.0" encoding="utf-8"?>
<sst xmlns="http://schemas.openxmlformats.org/spreadsheetml/2006/main" count="32" uniqueCount="29">
  <si>
    <t>权重</t>
    <phoneticPr fontId="1" type="noConversion"/>
  </si>
  <si>
    <t>总分</t>
    <phoneticPr fontId="1" type="noConversion"/>
  </si>
  <si>
    <t>序号</t>
    <phoneticPr fontId="1" type="noConversion"/>
  </si>
  <si>
    <t>分值</t>
    <phoneticPr fontId="1" type="noConversion"/>
  </si>
  <si>
    <t>比例</t>
    <phoneticPr fontId="1" type="noConversion"/>
  </si>
  <si>
    <t>院系&amp;姓名</t>
    <phoneticPr fontId="1" type="noConversion"/>
  </si>
  <si>
    <t>英院 黄璜</t>
    <phoneticPr fontId="3" type="noConversion"/>
  </si>
  <si>
    <t>工管 黄玥</t>
    <phoneticPr fontId="3" type="noConversion"/>
  </si>
  <si>
    <t>金贸 陆彦</t>
    <phoneticPr fontId="3" type="noConversion"/>
  </si>
  <si>
    <t>新传 周紫薇</t>
    <phoneticPr fontId="3" type="noConversion"/>
  </si>
  <si>
    <t>法学 伍健</t>
    <phoneticPr fontId="3" type="noConversion"/>
  </si>
  <si>
    <t>国教 俞莹蕾</t>
    <phoneticPr fontId="3" type="noConversion"/>
  </si>
  <si>
    <t>日院 刘雄</t>
    <phoneticPr fontId="3" type="noConversion"/>
  </si>
  <si>
    <t>东院 高嵩</t>
    <phoneticPr fontId="3" type="noConversion"/>
  </si>
  <si>
    <t>国关 覃君洋</t>
    <phoneticPr fontId="3" type="noConversion"/>
  </si>
  <si>
    <t>国关 唐雪丹</t>
    <phoneticPr fontId="3" type="noConversion"/>
  </si>
  <si>
    <t>德语 邱弼君</t>
    <phoneticPr fontId="3" type="noConversion"/>
  </si>
  <si>
    <t>法语 汪凯闻</t>
    <phoneticPr fontId="3" type="noConversion"/>
  </si>
  <si>
    <t>西语 何锐骏</t>
    <phoneticPr fontId="3" type="noConversion"/>
  </si>
  <si>
    <t>西语 赵婉汀</t>
    <phoneticPr fontId="3" type="noConversion"/>
  </si>
  <si>
    <t>占比</t>
    <phoneticPr fontId="1" type="noConversion"/>
  </si>
  <si>
    <t>专家评分</t>
    <phoneticPr fontId="1" type="noConversion"/>
  </si>
  <si>
    <t>权重比例</t>
    <phoneticPr fontId="1" type="noConversion"/>
  </si>
  <si>
    <t>网络投票最终值</t>
    <phoneticPr fontId="1" type="noConversion"/>
  </si>
  <si>
    <t>纸质投票最终值</t>
    <phoneticPr fontId="1" type="noConversion"/>
  </si>
  <si>
    <t>专家评分最终值</t>
    <phoneticPr fontId="1" type="noConversion"/>
  </si>
  <si>
    <t>网络得票</t>
    <phoneticPr fontId="1" type="noConversion"/>
  </si>
  <si>
    <t>总投票数</t>
    <phoneticPr fontId="1" type="noConversion"/>
  </si>
  <si>
    <t>纸质得票数</t>
    <phoneticPr fontId="1" type="noConversion"/>
  </si>
</sst>
</file>

<file path=xl/styles.xml><?xml version="1.0" encoding="utf-8"?>
<styleSheet xmlns="http://schemas.openxmlformats.org/spreadsheetml/2006/main">
  <fonts count="9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0"/>
      <name val="宋体"/>
      <charset val="134"/>
    </font>
    <font>
      <sz val="9"/>
      <name val="宋体"/>
      <charset val="134"/>
    </font>
    <font>
      <sz val="11"/>
      <color rgb="FFFF0000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sz val="10"/>
      <name val="宋体"/>
      <family val="2"/>
    </font>
    <font>
      <sz val="10"/>
      <name val="宋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auto="1"/>
      </left>
      <right style="medium">
        <color auto="1"/>
      </right>
      <top style="thick">
        <color auto="1"/>
      </top>
      <bottom style="medium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ck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4" fillId="0" borderId="0" xfId="0" applyFont="1"/>
    <xf numFmtId="0" fontId="2" fillId="0" borderId="4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0" fillId="0" borderId="4" xfId="0" applyBorder="1"/>
    <xf numFmtId="0" fontId="5" fillId="2" borderId="4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9" xfId="0" applyFont="1" applyFill="1" applyBorder="1" applyAlignment="1">
      <alignment horizontal="center"/>
    </xf>
    <xf numFmtId="0" fontId="5" fillId="0" borderId="0" xfId="0" applyFont="1"/>
    <xf numFmtId="0" fontId="5" fillId="4" borderId="4" xfId="0" applyFont="1" applyFill="1" applyBorder="1" applyAlignment="1">
      <alignment horizontal="center"/>
    </xf>
    <xf numFmtId="0" fontId="0" fillId="4" borderId="0" xfId="0" applyFill="1"/>
    <xf numFmtId="0" fontId="7" fillId="0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/>
    </xf>
    <xf numFmtId="0" fontId="8" fillId="0" borderId="4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/>
    </xf>
    <xf numFmtId="0" fontId="8" fillId="4" borderId="7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5" fillId="4" borderId="4" xfId="0" applyFont="1" applyFill="1" applyBorder="1"/>
    <xf numFmtId="9" fontId="5" fillId="4" borderId="4" xfId="0" applyNumberFormat="1" applyFont="1" applyFill="1" applyBorder="1" applyAlignment="1">
      <alignment horizontal="center"/>
    </xf>
    <xf numFmtId="0" fontId="5" fillId="4" borderId="6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5" fillId="0" borderId="3" xfId="0" applyFont="1" applyBorder="1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15"/>
  <sheetViews>
    <sheetView tabSelected="1" workbookViewId="0">
      <selection sqref="A1:R15"/>
    </sheetView>
  </sheetViews>
  <sheetFormatPr defaultRowHeight="13.5"/>
  <cols>
    <col min="1" max="1" width="4.625" customWidth="1"/>
    <col min="2" max="2" width="13.375" customWidth="1"/>
    <col min="3" max="3" width="8.75" style="17" customWidth="1"/>
    <col min="4" max="4" width="5.25" style="17" hidden="1" customWidth="1"/>
    <col min="5" max="5" width="9.375" style="17" customWidth="1"/>
    <col min="6" max="6" width="6.125" style="17" customWidth="1"/>
    <col min="7" max="7" width="9.625" style="17" customWidth="1"/>
    <col min="8" max="8" width="16.375" style="17" customWidth="1"/>
    <col min="9" max="9" width="6.5" style="17" hidden="1" customWidth="1"/>
    <col min="10" max="10" width="11" style="17" customWidth="1"/>
    <col min="11" max="11" width="9.75" style="17" customWidth="1"/>
    <col min="12" max="12" width="12.75" style="17" customWidth="1"/>
    <col min="13" max="13" width="11.875" style="17" customWidth="1"/>
    <col min="14" max="14" width="20.125" style="17" customWidth="1"/>
    <col min="15" max="15" width="8.5" customWidth="1"/>
    <col min="16" max="16" width="6.875" style="4" customWidth="1"/>
    <col min="17" max="17" width="26.125" style="4" customWidth="1"/>
  </cols>
  <sheetData>
    <row r="1" spans="1:18" ht="24.95" customHeight="1" thickTop="1" thickBot="1">
      <c r="A1" s="10" t="s">
        <v>2</v>
      </c>
      <c r="B1" s="10" t="s">
        <v>5</v>
      </c>
      <c r="C1" s="10" t="s">
        <v>27</v>
      </c>
      <c r="D1" s="10" t="s">
        <v>3</v>
      </c>
      <c r="E1" s="10" t="s">
        <v>26</v>
      </c>
      <c r="F1" s="10" t="s">
        <v>20</v>
      </c>
      <c r="G1" s="10" t="s">
        <v>22</v>
      </c>
      <c r="H1" s="11" t="s">
        <v>23</v>
      </c>
      <c r="I1" s="12" t="s">
        <v>0</v>
      </c>
      <c r="J1" s="10" t="s">
        <v>28</v>
      </c>
      <c r="K1" s="10" t="s">
        <v>27</v>
      </c>
      <c r="L1" s="10" t="s">
        <v>20</v>
      </c>
      <c r="M1" s="10" t="s">
        <v>22</v>
      </c>
      <c r="N1" s="11" t="s">
        <v>24</v>
      </c>
      <c r="O1" s="10" t="s">
        <v>21</v>
      </c>
      <c r="P1" s="10" t="s">
        <v>4</v>
      </c>
      <c r="Q1" s="11" t="s">
        <v>25</v>
      </c>
      <c r="R1" s="23" t="s">
        <v>1</v>
      </c>
    </row>
    <row r="2" spans="1:18" s="19" customFormat="1" ht="24.95" customHeight="1" thickBot="1">
      <c r="A2" s="18">
        <v>1</v>
      </c>
      <c r="B2" s="24" t="s">
        <v>11</v>
      </c>
      <c r="C2" s="18">
        <v>32214</v>
      </c>
      <c r="D2" s="18">
        <v>100</v>
      </c>
      <c r="E2" s="18">
        <v>6199</v>
      </c>
      <c r="F2" s="18">
        <f t="shared" ref="F2:F15" si="0">D2*E2/C2</f>
        <v>19.243186192338733</v>
      </c>
      <c r="G2" s="27">
        <v>0.15</v>
      </c>
      <c r="H2" s="9">
        <f t="shared" ref="H2:H15" si="1">F2*G2</f>
        <v>2.8864779288508098</v>
      </c>
      <c r="I2" s="18">
        <v>100</v>
      </c>
      <c r="J2" s="18">
        <v>151</v>
      </c>
      <c r="K2" s="18">
        <v>3177</v>
      </c>
      <c r="L2" s="18">
        <f t="shared" ref="L2:L15" si="2">I2*J2/K2</f>
        <v>4.7529115517784071</v>
      </c>
      <c r="M2" s="27">
        <v>0.25</v>
      </c>
      <c r="N2" s="9">
        <f t="shared" ref="N2:N15" si="3">L2*M2</f>
        <v>1.1882278879446018</v>
      </c>
      <c r="O2" s="18">
        <v>92.461500000000001</v>
      </c>
      <c r="P2" s="27">
        <v>0.6</v>
      </c>
      <c r="Q2" s="9">
        <f t="shared" ref="Q2:Q15" si="4">O2*P2</f>
        <v>55.476900000000001</v>
      </c>
      <c r="R2" s="21">
        <f t="shared" ref="R2:R15" si="5">H2+N2+Q2</f>
        <v>59.551605816795416</v>
      </c>
    </row>
    <row r="3" spans="1:18" s="19" customFormat="1" ht="24.95" customHeight="1" thickBot="1">
      <c r="A3" s="28">
        <v>2</v>
      </c>
      <c r="B3" s="25" t="s">
        <v>18</v>
      </c>
      <c r="C3" s="18">
        <v>32214</v>
      </c>
      <c r="D3" s="18">
        <v>100</v>
      </c>
      <c r="E3" s="18">
        <v>2785</v>
      </c>
      <c r="F3" s="18">
        <f t="shared" si="0"/>
        <v>8.6453094927671206</v>
      </c>
      <c r="G3" s="27">
        <v>0.15</v>
      </c>
      <c r="H3" s="9">
        <f t="shared" si="1"/>
        <v>1.296796423915068</v>
      </c>
      <c r="I3" s="18">
        <v>100</v>
      </c>
      <c r="J3" s="18">
        <v>222</v>
      </c>
      <c r="K3" s="18">
        <v>3177</v>
      </c>
      <c r="L3" s="18">
        <f t="shared" si="2"/>
        <v>6.9877242681775256</v>
      </c>
      <c r="M3" s="27">
        <v>0.25</v>
      </c>
      <c r="N3" s="9">
        <f t="shared" si="3"/>
        <v>1.7469310670443814</v>
      </c>
      <c r="O3" s="26">
        <v>92.615399999999994</v>
      </c>
      <c r="P3" s="27">
        <v>0.6</v>
      </c>
      <c r="Q3" s="9">
        <f t="shared" si="4"/>
        <v>55.569239999999994</v>
      </c>
      <c r="R3" s="21">
        <f t="shared" si="5"/>
        <v>58.612967490959441</v>
      </c>
    </row>
    <row r="4" spans="1:18" s="19" customFormat="1" ht="24.95" customHeight="1" thickBot="1">
      <c r="A4" s="29">
        <v>3</v>
      </c>
      <c r="B4" s="25" t="s">
        <v>6</v>
      </c>
      <c r="C4" s="18">
        <v>32214</v>
      </c>
      <c r="D4" s="18">
        <v>100</v>
      </c>
      <c r="E4" s="18">
        <v>3827</v>
      </c>
      <c r="F4" s="18">
        <f t="shared" si="0"/>
        <v>11.879927981622897</v>
      </c>
      <c r="G4" s="27">
        <v>0.15</v>
      </c>
      <c r="H4" s="9">
        <f t="shared" si="1"/>
        <v>1.7819891972434345</v>
      </c>
      <c r="I4" s="18">
        <v>100</v>
      </c>
      <c r="J4" s="18">
        <v>240</v>
      </c>
      <c r="K4" s="18">
        <v>3177</v>
      </c>
      <c r="L4" s="18">
        <f t="shared" si="2"/>
        <v>7.5542965061378657</v>
      </c>
      <c r="M4" s="27">
        <v>0.25</v>
      </c>
      <c r="N4" s="9">
        <f t="shared" si="3"/>
        <v>1.8885741265344664</v>
      </c>
      <c r="O4" s="18">
        <v>90.692300000000003</v>
      </c>
      <c r="P4" s="27">
        <v>0.6</v>
      </c>
      <c r="Q4" s="9">
        <f t="shared" si="4"/>
        <v>54.415379999999999</v>
      </c>
      <c r="R4" s="21">
        <f t="shared" si="5"/>
        <v>58.085943323777897</v>
      </c>
    </row>
    <row r="5" spans="1:18" s="19" customFormat="1" ht="24.95" customHeight="1" thickBot="1">
      <c r="A5" s="29">
        <v>4</v>
      </c>
      <c r="B5" s="25" t="s">
        <v>16</v>
      </c>
      <c r="C5" s="18">
        <v>32214</v>
      </c>
      <c r="D5" s="18">
        <v>100</v>
      </c>
      <c r="E5" s="18">
        <v>410</v>
      </c>
      <c r="F5" s="18">
        <f t="shared" si="0"/>
        <v>1.2727385608741542</v>
      </c>
      <c r="G5" s="27">
        <v>0.15</v>
      </c>
      <c r="H5" s="9">
        <f t="shared" si="1"/>
        <v>0.19091078413112311</v>
      </c>
      <c r="I5" s="18">
        <v>100</v>
      </c>
      <c r="J5" s="18">
        <v>339</v>
      </c>
      <c r="K5" s="18">
        <v>3177</v>
      </c>
      <c r="L5" s="18">
        <f t="shared" si="2"/>
        <v>10.670443814919736</v>
      </c>
      <c r="M5" s="27">
        <v>0.25</v>
      </c>
      <c r="N5" s="9">
        <f t="shared" si="3"/>
        <v>2.667610953729934</v>
      </c>
      <c r="O5" s="18">
        <v>91.769199999999998</v>
      </c>
      <c r="P5" s="27">
        <v>0.6</v>
      </c>
      <c r="Q5" s="9">
        <f t="shared" si="4"/>
        <v>55.061519999999994</v>
      </c>
      <c r="R5" s="21">
        <f t="shared" si="5"/>
        <v>57.920041737861055</v>
      </c>
    </row>
    <row r="6" spans="1:18" s="19" customFormat="1" ht="24.95" customHeight="1" thickBot="1">
      <c r="A6" s="29">
        <v>5</v>
      </c>
      <c r="B6" s="25" t="s">
        <v>8</v>
      </c>
      <c r="C6" s="18">
        <v>32214</v>
      </c>
      <c r="D6" s="18">
        <v>100</v>
      </c>
      <c r="E6" s="18">
        <v>3708</v>
      </c>
      <c r="F6" s="18">
        <f t="shared" si="0"/>
        <v>11.510523374930155</v>
      </c>
      <c r="G6" s="27">
        <v>0.15</v>
      </c>
      <c r="H6" s="9">
        <f t="shared" si="1"/>
        <v>1.7265785062395234</v>
      </c>
      <c r="I6" s="18">
        <v>100</v>
      </c>
      <c r="J6" s="18">
        <v>160</v>
      </c>
      <c r="K6" s="18">
        <v>3177</v>
      </c>
      <c r="L6" s="18">
        <f t="shared" si="2"/>
        <v>5.0361976707585772</v>
      </c>
      <c r="M6" s="27">
        <v>0.25</v>
      </c>
      <c r="N6" s="9">
        <f t="shared" si="3"/>
        <v>1.2590494176896443</v>
      </c>
      <c r="O6" s="18">
        <v>91.538499999999999</v>
      </c>
      <c r="P6" s="27">
        <v>0.6</v>
      </c>
      <c r="Q6" s="9">
        <f t="shared" si="4"/>
        <v>54.923099999999998</v>
      </c>
      <c r="R6" s="21">
        <f t="shared" si="5"/>
        <v>57.908727923929163</v>
      </c>
    </row>
    <row r="7" spans="1:18" s="4" customFormat="1" ht="24.95" customHeight="1" thickBot="1">
      <c r="A7" s="30">
        <v>6</v>
      </c>
      <c r="B7" s="20" t="s">
        <v>10</v>
      </c>
      <c r="C7" s="13">
        <v>32214</v>
      </c>
      <c r="D7" s="13">
        <v>100</v>
      </c>
      <c r="E7" s="13">
        <v>223</v>
      </c>
      <c r="F7" s="13">
        <f t="shared" si="0"/>
        <v>0.69224560749984476</v>
      </c>
      <c r="G7" s="27">
        <v>0.15</v>
      </c>
      <c r="H7" s="9">
        <f t="shared" si="1"/>
        <v>0.10383684112497671</v>
      </c>
      <c r="I7" s="14">
        <v>100</v>
      </c>
      <c r="J7" s="14">
        <v>228</v>
      </c>
      <c r="K7" s="14">
        <v>3177</v>
      </c>
      <c r="L7" s="13">
        <f t="shared" si="2"/>
        <v>7.1765816808309726</v>
      </c>
      <c r="M7" s="27">
        <v>0.25</v>
      </c>
      <c r="N7" s="9">
        <f t="shared" si="3"/>
        <v>1.7941454202077431</v>
      </c>
      <c r="O7" s="13">
        <v>92.076899999999995</v>
      </c>
      <c r="P7" s="27">
        <v>0.6</v>
      </c>
      <c r="Q7" s="9">
        <f t="shared" si="4"/>
        <v>55.246139999999997</v>
      </c>
      <c r="R7" s="21">
        <f t="shared" si="5"/>
        <v>57.144122261332718</v>
      </c>
    </row>
    <row r="8" spans="1:18" s="4" customFormat="1" ht="24.95" customHeight="1" thickBot="1">
      <c r="A8" s="30">
        <v>7</v>
      </c>
      <c r="B8" s="22" t="s">
        <v>9</v>
      </c>
      <c r="C8" s="13">
        <v>32214</v>
      </c>
      <c r="D8" s="13">
        <v>100</v>
      </c>
      <c r="E8" s="13">
        <v>240</v>
      </c>
      <c r="F8" s="13">
        <f t="shared" si="0"/>
        <v>0.74501769417023656</v>
      </c>
      <c r="G8" s="27">
        <v>0.15</v>
      </c>
      <c r="H8" s="9">
        <f t="shared" si="1"/>
        <v>0.11175265412553548</v>
      </c>
      <c r="I8" s="14">
        <v>100</v>
      </c>
      <c r="J8" s="14">
        <v>281</v>
      </c>
      <c r="K8" s="14">
        <v>3177</v>
      </c>
      <c r="L8" s="13">
        <f t="shared" si="2"/>
        <v>8.8448221592697518</v>
      </c>
      <c r="M8" s="27">
        <v>0.25</v>
      </c>
      <c r="N8" s="9">
        <f t="shared" si="3"/>
        <v>2.2112055398174379</v>
      </c>
      <c r="O8" s="13">
        <v>91.307699999999997</v>
      </c>
      <c r="P8" s="27">
        <v>0.6</v>
      </c>
      <c r="Q8" s="9">
        <f t="shared" si="4"/>
        <v>54.784619999999997</v>
      </c>
      <c r="R8" s="21">
        <f t="shared" si="5"/>
        <v>57.10757819394297</v>
      </c>
    </row>
    <row r="9" spans="1:18" s="4" customFormat="1" ht="24.95" customHeight="1" thickBot="1">
      <c r="A9" s="30">
        <v>8</v>
      </c>
      <c r="B9" s="22" t="s">
        <v>13</v>
      </c>
      <c r="C9" s="13">
        <v>32214</v>
      </c>
      <c r="D9" s="13">
        <v>100</v>
      </c>
      <c r="E9" s="13">
        <v>869</v>
      </c>
      <c r="F9" s="13">
        <f t="shared" si="0"/>
        <v>2.6975849009747317</v>
      </c>
      <c r="G9" s="27">
        <v>0.15</v>
      </c>
      <c r="H9" s="9">
        <f t="shared" si="1"/>
        <v>0.40463773514620976</v>
      </c>
      <c r="I9" s="14">
        <v>100</v>
      </c>
      <c r="J9" s="14">
        <v>282</v>
      </c>
      <c r="K9" s="14">
        <v>3177</v>
      </c>
      <c r="L9" s="13">
        <f t="shared" si="2"/>
        <v>8.8762983947119931</v>
      </c>
      <c r="M9" s="27">
        <v>0.25</v>
      </c>
      <c r="N9" s="9">
        <f t="shared" si="3"/>
        <v>2.2190745986779983</v>
      </c>
      <c r="O9" s="13">
        <v>88.923100000000005</v>
      </c>
      <c r="P9" s="27">
        <v>0.6</v>
      </c>
      <c r="Q9" s="9">
        <f t="shared" si="4"/>
        <v>53.353860000000005</v>
      </c>
      <c r="R9" s="21">
        <f t="shared" si="5"/>
        <v>55.977572333824213</v>
      </c>
    </row>
    <row r="10" spans="1:18" s="4" customFormat="1" ht="24.95" customHeight="1" thickBot="1">
      <c r="A10" s="30">
        <v>9</v>
      </c>
      <c r="B10" s="22" t="s">
        <v>14</v>
      </c>
      <c r="C10" s="13">
        <v>32214</v>
      </c>
      <c r="D10" s="13">
        <v>100</v>
      </c>
      <c r="E10" s="13">
        <v>783</v>
      </c>
      <c r="F10" s="13">
        <f t="shared" si="0"/>
        <v>2.4306202272303965</v>
      </c>
      <c r="G10" s="27">
        <v>0.15</v>
      </c>
      <c r="H10" s="9">
        <f t="shared" si="1"/>
        <v>0.36459303408455945</v>
      </c>
      <c r="I10" s="14">
        <v>100</v>
      </c>
      <c r="J10" s="14">
        <v>198</v>
      </c>
      <c r="K10" s="14">
        <v>3177</v>
      </c>
      <c r="L10" s="13">
        <f t="shared" si="2"/>
        <v>6.2322946175637393</v>
      </c>
      <c r="M10" s="27">
        <v>0.25</v>
      </c>
      <c r="N10" s="9">
        <f t="shared" si="3"/>
        <v>1.5580736543909348</v>
      </c>
      <c r="O10" s="13">
        <v>89.230800000000002</v>
      </c>
      <c r="P10" s="27">
        <v>0.6</v>
      </c>
      <c r="Q10" s="9">
        <f t="shared" si="4"/>
        <v>53.53848</v>
      </c>
      <c r="R10" s="21">
        <f t="shared" si="5"/>
        <v>55.461146688475495</v>
      </c>
    </row>
    <row r="11" spans="1:18" s="4" customFormat="1" ht="24.95" customHeight="1" thickBot="1">
      <c r="A11" s="30">
        <v>10</v>
      </c>
      <c r="B11" s="22" t="s">
        <v>17</v>
      </c>
      <c r="C11" s="13">
        <v>32214</v>
      </c>
      <c r="D11" s="13">
        <v>100</v>
      </c>
      <c r="E11" s="13">
        <v>2816</v>
      </c>
      <c r="F11" s="13">
        <f t="shared" si="0"/>
        <v>8.7415409449307759</v>
      </c>
      <c r="G11" s="27">
        <v>0.15</v>
      </c>
      <c r="H11" s="9">
        <f t="shared" si="1"/>
        <v>1.3112311417396163</v>
      </c>
      <c r="I11" s="14">
        <v>100</v>
      </c>
      <c r="J11" s="14">
        <v>218</v>
      </c>
      <c r="K11" s="14">
        <v>3177</v>
      </c>
      <c r="L11" s="13">
        <f t="shared" si="2"/>
        <v>6.8618193264085612</v>
      </c>
      <c r="M11" s="27">
        <v>0.25</v>
      </c>
      <c r="N11" s="9">
        <f t="shared" si="3"/>
        <v>1.7154548316021403</v>
      </c>
      <c r="O11" s="13">
        <v>87.230800000000002</v>
      </c>
      <c r="P11" s="27">
        <v>0.6</v>
      </c>
      <c r="Q11" s="9">
        <f t="shared" si="4"/>
        <v>52.338479999999997</v>
      </c>
      <c r="R11" s="21">
        <f t="shared" si="5"/>
        <v>55.365165973341753</v>
      </c>
    </row>
    <row r="12" spans="1:18" ht="24.95" customHeight="1" thickBot="1">
      <c r="A12" s="1">
        <v>11</v>
      </c>
      <c r="B12" s="6" t="s">
        <v>12</v>
      </c>
      <c r="C12" s="13">
        <v>32214</v>
      </c>
      <c r="D12" s="13">
        <v>100</v>
      </c>
      <c r="E12" s="13">
        <v>1344</v>
      </c>
      <c r="F12" s="13">
        <f t="shared" si="0"/>
        <v>4.1720990873533248</v>
      </c>
      <c r="G12" s="27">
        <v>0.15</v>
      </c>
      <c r="H12" s="9">
        <f t="shared" si="1"/>
        <v>0.62581486310299872</v>
      </c>
      <c r="I12" s="14">
        <v>100</v>
      </c>
      <c r="J12" s="14">
        <v>209</v>
      </c>
      <c r="K12" s="14">
        <v>3177</v>
      </c>
      <c r="L12" s="13">
        <f t="shared" si="2"/>
        <v>6.578533207428392</v>
      </c>
      <c r="M12" s="27">
        <v>0.25</v>
      </c>
      <c r="N12" s="9">
        <f t="shared" si="3"/>
        <v>1.644633301857098</v>
      </c>
      <c r="O12" s="2">
        <v>87.692300000000003</v>
      </c>
      <c r="P12" s="27">
        <v>0.6</v>
      </c>
      <c r="Q12" s="9">
        <f t="shared" si="4"/>
        <v>52.615380000000002</v>
      </c>
      <c r="R12" s="3">
        <f t="shared" si="5"/>
        <v>54.885828164960095</v>
      </c>
    </row>
    <row r="13" spans="1:18" ht="24.95" customHeight="1" thickBot="1">
      <c r="A13" s="1">
        <v>12</v>
      </c>
      <c r="B13" s="5" t="s">
        <v>7</v>
      </c>
      <c r="C13" s="13">
        <v>32214</v>
      </c>
      <c r="D13" s="13">
        <v>100</v>
      </c>
      <c r="E13" s="15">
        <v>507</v>
      </c>
      <c r="F13" s="13">
        <f t="shared" si="0"/>
        <v>1.5738498789346247</v>
      </c>
      <c r="G13" s="27">
        <v>0.15</v>
      </c>
      <c r="H13" s="9">
        <f t="shared" si="1"/>
        <v>0.2360774818401937</v>
      </c>
      <c r="I13" s="14">
        <v>100</v>
      </c>
      <c r="J13" s="16">
        <v>183</v>
      </c>
      <c r="K13" s="14">
        <v>3177</v>
      </c>
      <c r="L13" s="13">
        <f t="shared" si="2"/>
        <v>5.760151085930123</v>
      </c>
      <c r="M13" s="27">
        <v>0.25</v>
      </c>
      <c r="N13" s="9">
        <f t="shared" si="3"/>
        <v>1.4400377714825308</v>
      </c>
      <c r="O13" s="2">
        <v>88.153800000000004</v>
      </c>
      <c r="P13" s="27">
        <v>0.6</v>
      </c>
      <c r="Q13" s="9">
        <f t="shared" si="4"/>
        <v>52.89228</v>
      </c>
      <c r="R13" s="3">
        <f t="shared" si="5"/>
        <v>54.568395253322727</v>
      </c>
    </row>
    <row r="14" spans="1:18" ht="24.75" customHeight="1" thickBot="1">
      <c r="A14" s="1">
        <v>13</v>
      </c>
      <c r="B14" s="7" t="s">
        <v>15</v>
      </c>
      <c r="C14" s="13">
        <v>32214</v>
      </c>
      <c r="D14" s="13">
        <v>100</v>
      </c>
      <c r="E14" s="15">
        <v>1883</v>
      </c>
      <c r="F14" s="13">
        <f t="shared" si="0"/>
        <v>5.8452846588439806</v>
      </c>
      <c r="G14" s="27">
        <v>0.15</v>
      </c>
      <c r="H14" s="9">
        <f t="shared" si="1"/>
        <v>0.87679269882659705</v>
      </c>
      <c r="I14" s="14">
        <v>100</v>
      </c>
      <c r="J14" s="14">
        <v>195</v>
      </c>
      <c r="K14" s="14">
        <v>3177</v>
      </c>
      <c r="L14" s="13">
        <f t="shared" si="2"/>
        <v>6.1378659112370162</v>
      </c>
      <c r="M14" s="27">
        <v>0.25</v>
      </c>
      <c r="N14" s="9">
        <f t="shared" si="3"/>
        <v>1.534466477809254</v>
      </c>
      <c r="O14" s="2">
        <v>86.153800000000004</v>
      </c>
      <c r="P14" s="27">
        <v>0.6</v>
      </c>
      <c r="Q14" s="9">
        <f t="shared" si="4"/>
        <v>51.692280000000004</v>
      </c>
      <c r="R14" s="3">
        <f t="shared" si="5"/>
        <v>54.103539176635856</v>
      </c>
    </row>
    <row r="15" spans="1:18" ht="24" customHeight="1" thickBot="1">
      <c r="A15" s="1">
        <v>14</v>
      </c>
      <c r="B15" s="5" t="s">
        <v>19</v>
      </c>
      <c r="C15" s="13">
        <v>32214</v>
      </c>
      <c r="D15" s="13">
        <v>100</v>
      </c>
      <c r="E15" s="13">
        <v>6620</v>
      </c>
      <c r="F15" s="13">
        <f t="shared" si="0"/>
        <v>20.550071397529024</v>
      </c>
      <c r="G15" s="27">
        <v>0.15</v>
      </c>
      <c r="H15" s="9">
        <f t="shared" si="1"/>
        <v>3.0825107096293536</v>
      </c>
      <c r="I15" s="14">
        <v>100</v>
      </c>
      <c r="J15" s="14">
        <v>271</v>
      </c>
      <c r="K15" s="14">
        <v>3177</v>
      </c>
      <c r="L15" s="13">
        <f t="shared" si="2"/>
        <v>8.5300598048473404</v>
      </c>
      <c r="M15" s="27">
        <v>0.25</v>
      </c>
      <c r="N15" s="9">
        <f t="shared" si="3"/>
        <v>2.1325149512118351</v>
      </c>
      <c r="O15" s="8">
        <v>80.230800000000002</v>
      </c>
      <c r="P15" s="27">
        <v>0.6</v>
      </c>
      <c r="Q15" s="9">
        <f t="shared" si="4"/>
        <v>48.138480000000001</v>
      </c>
      <c r="R15" s="3">
        <f t="shared" si="5"/>
        <v>53.353505660841194</v>
      </c>
    </row>
  </sheetData>
  <sortState ref="B2:R15">
    <sortCondition descending="1" ref="R2:R15"/>
  </sortState>
  <phoneticPr fontId="1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2015-12-15T06:16:18Z</dcterms:modified>
</cp:coreProperties>
</file>